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d.docs.live.net/2de219249e8a7b13/Frohmatt/"/>
    </mc:Choice>
  </mc:AlternateContent>
  <xr:revisionPtr revIDLastSave="0" documentId="14_{34171C42-8F00-4666-B9C9-5438CD2BFCCE}" xr6:coauthVersionLast="47" xr6:coauthVersionMax="47" xr10:uidLastSave="{00000000-0000-0000-0000-000000000000}"/>
  <bookViews>
    <workbookView xWindow="-108" yWindow="-108" windowWidth="23256" windowHeight="12456" xr2:uid="{00000000-000D-0000-FFFF-FFFF00000000}"/>
  </bookViews>
  <sheets>
    <sheet name="Frohmatt_Rückmeldeformular" sheetId="1" r:id="rId1"/>
  </sheets>
  <definedNames>
    <definedName name="_xlnm.Print_Area" localSheetId="0">Frohmatt_Rückmeldeformular!$A$1:$H$71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7" i="1" l="1"/>
  <c r="D59" i="1"/>
  <c r="G59" i="1" s="1"/>
  <c r="C55" i="1"/>
  <c r="C54" i="1"/>
  <c r="G55" i="1"/>
  <c r="E54" i="1"/>
  <c r="D54" i="1"/>
  <c r="G54" i="1"/>
  <c r="G53" i="1"/>
  <c r="G52" i="1"/>
  <c r="G51" i="1"/>
  <c r="G50" i="1"/>
  <c r="G62" i="1"/>
  <c r="C48" i="1"/>
  <c r="C47" i="1"/>
  <c r="G47" i="1" s="1"/>
  <c r="C41" i="1"/>
  <c r="C40" i="1"/>
  <c r="G40" i="1"/>
  <c r="G30" i="1"/>
  <c r="G29" i="1"/>
  <c r="E47" i="1"/>
  <c r="E41" i="1"/>
  <c r="E40" i="1"/>
  <c r="D41" i="1"/>
  <c r="D40" i="1"/>
  <c r="E30" i="1"/>
  <c r="E29" i="1"/>
  <c r="D30" i="1"/>
  <c r="D29" i="1"/>
  <c r="G46" i="1"/>
  <c r="G45" i="1"/>
  <c r="G61" i="1"/>
  <c r="G60" i="1"/>
  <c r="G48" i="1"/>
  <c r="G44" i="1"/>
  <c r="G43" i="1"/>
  <c r="G38" i="1"/>
  <c r="G37" i="1"/>
  <c r="G36" i="1"/>
  <c r="G34" i="1"/>
  <c r="G33" i="1"/>
  <c r="G32" i="1"/>
  <c r="G27" i="1"/>
  <c r="G26" i="1"/>
  <c r="G25" i="1"/>
  <c r="G23" i="1"/>
  <c r="G22" i="1"/>
  <c r="G21" i="1"/>
  <c r="G41" i="1" l="1"/>
  <c r="G66" i="1" s="1"/>
</calcChain>
</file>

<file path=xl/sharedStrings.xml><?xml version="1.0" encoding="utf-8"?>
<sst xmlns="http://schemas.openxmlformats.org/spreadsheetml/2006/main" count="107" uniqueCount="59">
  <si>
    <t>Clubheim Frohmatt</t>
  </si>
  <si>
    <t>SAC Sektion Rorschach</t>
  </si>
  <si>
    <t>Rückmeldeformular</t>
  </si>
  <si>
    <t>Kosten / Abrechnung</t>
  </si>
  <si>
    <t>alle Preise in CHF</t>
  </si>
  <si>
    <t>Anzahl 
Personen</t>
  </si>
  <si>
    <t>Anzahl
Nächte</t>
  </si>
  <si>
    <t>Total
Zahlung</t>
  </si>
  <si>
    <t>Matratzenlager Erwachsene</t>
  </si>
  <si>
    <t xml:space="preserve">Betten Erwachsene </t>
  </si>
  <si>
    <t>Kosten pro Nacht</t>
  </si>
  <si>
    <t>SAC-Mitglieder</t>
  </si>
  <si>
    <t>--</t>
  </si>
  <si>
    <t>Matratzenlager Kinder 5-9 Jahre</t>
  </si>
  <si>
    <t>Matratzenlager Kinder 10-15 Jahre</t>
  </si>
  <si>
    <t>Bett Kinder 5-9 Jahre</t>
  </si>
  <si>
    <t>Bett Kinder 10-15 Jahre</t>
  </si>
  <si>
    <t>Kurtaxe Erwachsene ab 16 Jahre</t>
  </si>
  <si>
    <t>Kurtaxe Kinder 10 -15 Jahre</t>
  </si>
  <si>
    <t>Miete Bettbezüge (pro Aufenthalt)</t>
  </si>
  <si>
    <t>Erwachsene</t>
  </si>
  <si>
    <t>Kinder 5-15 Jahre</t>
  </si>
  <si>
    <r>
      <rPr>
        <b/>
        <sz val="12"/>
        <color rgb="FFFF0000"/>
        <rFont val="Verdana"/>
        <family val="2"/>
      </rPr>
      <t>nicht</t>
    </r>
    <r>
      <rPr>
        <b/>
        <sz val="12"/>
        <color rgb="FF3F3F3F"/>
        <rFont val="Verdana"/>
        <family val="2"/>
      </rPr>
      <t xml:space="preserve"> SAC-Mitglieder</t>
    </r>
  </si>
  <si>
    <t>Spezial-
Rabatt</t>
  </si>
  <si>
    <t>Diverses</t>
  </si>
  <si>
    <t>Kosten pro Stück</t>
  </si>
  <si>
    <t>Anzahl</t>
  </si>
  <si>
    <t>Abfall Entsorgung, pro 35L Kehrichtsack</t>
  </si>
  <si>
    <t>Spezielles</t>
  </si>
  <si>
    <t>Totalbetrag:</t>
  </si>
  <si>
    <t>Verwaltung Frohmatt</t>
  </si>
  <si>
    <t>Nach dem Aufenthalt in der Frohmatt ist das Rückmeldeformular durch den Mieter wahrheitsgetreu auszufüllen und innert Wochenfrist an den Vermieter zu senden. Das Rückmeldeformular dient als Grundlage zur Errechnung des totalen Mietbetrags und ist obligatorisch. Es wird keine Rechnung ausgestellt. Es gibt kein Hüttenbuch.</t>
  </si>
  <si>
    <t>Vermieter:</t>
  </si>
  <si>
    <t>Mieter:</t>
  </si>
  <si>
    <t>Organisation:</t>
  </si>
  <si>
    <t>Verantwortlicher:</t>
  </si>
  <si>
    <t>Adresse:</t>
  </si>
  <si>
    <t>e-mail:</t>
  </si>
  <si>
    <t>Tel. Mobile:</t>
  </si>
  <si>
    <t>PLZ / Ortschaft:</t>
  </si>
  <si>
    <t>Rückmeldung sonstige Schäden</t>
  </si>
  <si>
    <t>Datum Ankunft:</t>
  </si>
  <si>
    <t>Datum Abreise:</t>
  </si>
  <si>
    <t>Bitte überweisen Sie den Totalbetrag auf folgendes Konto:</t>
  </si>
  <si>
    <t>Michael Schläpfer</t>
  </si>
  <si>
    <t>Mühltobel 505</t>
  </si>
  <si>
    <t>CH-9427 Wolfhalden</t>
  </si>
  <si>
    <t>e-mail: frohmatt@sac-rorschach.ch</t>
  </si>
  <si>
    <r>
      <t xml:space="preserve">IBAN: </t>
    </r>
    <r>
      <rPr>
        <b/>
        <sz val="10"/>
        <color theme="1"/>
        <rFont val="Verdana"/>
        <family val="2"/>
      </rPr>
      <t>CH38 8080 8006 1841 6584 1</t>
    </r>
  </si>
  <si>
    <r>
      <t xml:space="preserve">Begünstigter: </t>
    </r>
    <r>
      <rPr>
        <b/>
        <sz val="10"/>
        <color theme="1"/>
        <rFont val="Verdana"/>
        <family val="2"/>
      </rPr>
      <t>Vereinskonto Frohmatt, 9400 Rorschach</t>
    </r>
  </si>
  <si>
    <r>
      <t xml:space="preserve">Bankname: </t>
    </r>
    <r>
      <rPr>
        <b/>
        <sz val="10"/>
        <color theme="1"/>
        <rFont val="Verdana"/>
        <family val="2"/>
      </rPr>
      <t>Raiffeisenbank Region Rorschach</t>
    </r>
  </si>
  <si>
    <t>zerbrochenes Geschirr / Gläser</t>
  </si>
  <si>
    <t>Erwachsene SAC Mitglieder</t>
  </si>
  <si>
    <t>Kinder 5-15 Jahre SAC Mitglieder</t>
  </si>
  <si>
    <t>Endreinigung pauschal Alles (4) Bergsteiger - Alpinwohnung(1) 100.- Gruppenunterkunft(2) 220.-</t>
  </si>
  <si>
    <t>Selber mitgenommen</t>
  </si>
  <si>
    <t>Alpinwohnung</t>
  </si>
  <si>
    <t>Bergsteigerwohnung</t>
  </si>
  <si>
    <t>T: +41 (0)79 787 30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</si>
</sst>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HF]\ #,##0.00"/>
    <numFmt numFmtId="165" formatCode="[$-807]dddd\,\ d/\ mmmm\ yyyy;@"/>
  </numFmts>
  <fonts count="16"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sz val="10"/>
      <color theme="1"/>
      <name val="Verdana"/>
      <family val="2"/>
    </font>
    <font>
      <sz val="10"/>
      <name val="Verdana"/>
      <family val="2"/>
    </font>
    <font>
      <i/>
      <sz val="10"/>
      <name val="Verdana"/>
      <family val="2"/>
    </font>
    <font>
      <b/>
      <sz val="10"/>
      <name val="Verdana"/>
      <family val="2"/>
    </font>
    <font>
      <b/>
      <sz val="10"/>
      <color theme="1"/>
      <name val="Verdana"/>
      <family val="2"/>
    </font>
    <font>
      <b/>
      <sz val="10"/>
      <color rgb="FFFF0000"/>
      <name val="Verdana"/>
      <family val="2"/>
    </font>
    <font>
      <b/>
      <sz val="12"/>
      <color rgb="FFFF0000"/>
      <name val="Verdana"/>
      <family val="2"/>
    </font>
    <font>
      <b/>
      <sz val="10"/>
      <color rgb="FF3F3F3F"/>
      <name val="Verdana"/>
      <family val="2"/>
    </font>
    <font>
      <b/>
      <sz val="12"/>
      <color rgb="FF3F3F3F"/>
      <name val="Verdana"/>
      <family val="2"/>
    </font>
    <font>
      <b/>
      <sz val="16"/>
      <color theme="1"/>
      <name val="Verdana"/>
      <family val="2"/>
    </font>
    <font>
      <b/>
      <sz val="20"/>
      <color theme="1"/>
      <name val="Verdana"/>
      <family val="2"/>
    </font>
    <font>
      <b/>
      <sz val="11"/>
      <color rgb="FF3F3F76"/>
      <name val="Calibri"/>
      <family val="2"/>
      <scheme val="min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0" tint="-0.34998626667073579"/>
        <bgColor indexed="64"/>
      </patternFill>
    </fill>
    <fill>
      <patternFill patternType="solid">
        <fgColor rgb="FFFFFF00"/>
        <bgColor indexed="64"/>
      </patternFill>
    </fill>
    <fill>
      <patternFill patternType="solid">
        <fgColor rgb="FFFFCC99"/>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cellStyleXfs>
  <cellXfs count="46">
    <xf numFmtId="0" fontId="0" fillId="0" borderId="0" xfId="0"/>
    <xf numFmtId="0" fontId="4" fillId="0" borderId="0" xfId="0" applyFont="1" applyAlignment="1">
      <alignment horizontal="left" vertical="top"/>
    </xf>
    <xf numFmtId="164" fontId="6" fillId="0" borderId="3" xfId="0" applyNumberFormat="1" applyFont="1" applyBorder="1" applyAlignment="1">
      <alignment vertical="center"/>
    </xf>
    <xf numFmtId="1" fontId="5" fillId="0" borderId="3" xfId="0" quotePrefix="1" applyNumberFormat="1" applyFont="1" applyBorder="1" applyAlignment="1">
      <alignment horizontal="center" vertical="center"/>
    </xf>
    <xf numFmtId="164" fontId="6" fillId="4" borderId="3" xfId="0" applyNumberFormat="1" applyFont="1" applyFill="1" applyBorder="1" applyAlignment="1">
      <alignment vertical="center"/>
    </xf>
    <xf numFmtId="0" fontId="12" fillId="3" borderId="3" xfId="3" applyFont="1" applyBorder="1" applyAlignment="1" applyProtection="1">
      <alignment horizontal="center" vertical="center"/>
    </xf>
    <xf numFmtId="0" fontId="11" fillId="3" borderId="3" xfId="3" applyFont="1" applyBorder="1" applyAlignment="1" applyProtection="1">
      <alignment horizontal="center" vertical="center" wrapText="1"/>
    </xf>
    <xf numFmtId="4" fontId="11" fillId="3" borderId="3" xfId="3" applyNumberFormat="1" applyFont="1" applyBorder="1" applyAlignment="1" applyProtection="1">
      <alignment horizontal="center" vertical="center" wrapText="1"/>
    </xf>
    <xf numFmtId="0" fontId="6" fillId="0" borderId="3" xfId="0" applyFont="1" applyBorder="1" applyAlignment="1">
      <alignment vertical="center"/>
    </xf>
    <xf numFmtId="1" fontId="2" fillId="2" borderId="3" xfId="2" applyNumberFormat="1" applyBorder="1" applyAlignment="1" applyProtection="1">
      <alignment horizontal="center" vertical="center"/>
      <protection locked="0"/>
    </xf>
    <xf numFmtId="164" fontId="7" fillId="0" borderId="3" xfId="0" applyNumberFormat="1" applyFont="1" applyBorder="1" applyAlignment="1">
      <alignment horizontal="center" vertical="center"/>
    </xf>
    <xf numFmtId="0" fontId="6" fillId="4" borderId="3" xfId="0" applyFont="1" applyFill="1" applyBorder="1" applyAlignment="1">
      <alignment vertical="center"/>
    </xf>
    <xf numFmtId="1" fontId="2" fillId="4" borderId="3" xfId="2" applyNumberFormat="1" applyFill="1" applyBorder="1" applyAlignment="1" applyProtection="1">
      <alignment horizontal="center" vertical="center"/>
      <protection locked="0"/>
    </xf>
    <xf numFmtId="164" fontId="7" fillId="4" borderId="3" xfId="0" applyNumberFormat="1" applyFont="1" applyFill="1" applyBorder="1" applyAlignment="1">
      <alignment horizontal="center" vertical="center"/>
    </xf>
    <xf numFmtId="0" fontId="12" fillId="3" borderId="3" xfId="3" applyFont="1" applyBorder="1" applyAlignment="1" applyProtection="1">
      <alignment horizontal="center" vertical="center" wrapText="1"/>
    </xf>
    <xf numFmtId="9" fontId="2" fillId="2" borderId="3" xfId="1" applyFont="1" applyFill="1" applyBorder="1" applyAlignment="1" applyProtection="1">
      <alignment horizontal="center" vertical="center"/>
      <protection locked="0"/>
    </xf>
    <xf numFmtId="0" fontId="6" fillId="0" borderId="3" xfId="0" applyFont="1" applyBorder="1" applyAlignment="1">
      <alignment vertical="center" wrapText="1"/>
    </xf>
    <xf numFmtId="0" fontId="13" fillId="0" borderId="5"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14" fillId="0" borderId="7"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8" fillId="0" borderId="0" xfId="0" applyFont="1" applyAlignment="1">
      <alignment horizontal="righ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0" xfId="0" applyFont="1" applyAlignment="1">
      <alignment horizontal="right" vertical="top"/>
    </xf>
    <xf numFmtId="0" fontId="4" fillId="0" borderId="0" xfId="0" applyFont="1" applyAlignment="1">
      <alignment horizontal="center" vertical="top"/>
    </xf>
    <xf numFmtId="0" fontId="8" fillId="0" borderId="0" xfId="0" applyFont="1" applyAlignment="1">
      <alignment horizontal="left" vertical="top"/>
    </xf>
    <xf numFmtId="0" fontId="4" fillId="0" borderId="0" xfId="0" applyFont="1" applyAlignment="1">
      <alignment vertical="top"/>
    </xf>
    <xf numFmtId="164" fontId="7" fillId="6" borderId="3" xfId="0" applyNumberFormat="1" applyFont="1" applyFill="1" applyBorder="1" applyAlignment="1" applyProtection="1">
      <alignment horizontal="center" vertical="center"/>
      <protection locked="0"/>
    </xf>
    <xf numFmtId="164" fontId="9" fillId="5" borderId="4" xfId="0" applyNumberFormat="1" applyFont="1" applyFill="1" applyBorder="1" applyAlignment="1">
      <alignment horizontal="center" vertical="center"/>
    </xf>
    <xf numFmtId="0" fontId="4" fillId="0" borderId="0" xfId="0" applyFont="1" applyAlignment="1">
      <alignment horizontal="left" vertical="center"/>
    </xf>
    <xf numFmtId="1" fontId="2" fillId="2" borderId="3" xfId="2" applyNumberFormat="1" applyBorder="1" applyAlignment="1" applyProtection="1">
      <alignment horizontal="center" vertical="center"/>
    </xf>
    <xf numFmtId="1" fontId="5" fillId="0" borderId="3" xfId="0" quotePrefix="1" applyNumberFormat="1" applyFont="1" applyBorder="1" applyAlignment="1">
      <alignment horizontal="left" vertical="center"/>
    </xf>
    <xf numFmtId="1" fontId="2" fillId="2" borderId="3" xfId="2" quotePrefix="1" applyNumberFormat="1" applyBorder="1" applyAlignment="1" applyProtection="1">
      <alignment horizontal="left" vertical="center" wrapText="1"/>
      <protection locked="0"/>
    </xf>
    <xf numFmtId="1" fontId="2" fillId="2" borderId="3" xfId="2" quotePrefix="1" applyNumberFormat="1" applyBorder="1" applyAlignment="1" applyProtection="1">
      <alignment horizontal="left" vertical="center"/>
      <protection locked="0"/>
    </xf>
    <xf numFmtId="0" fontId="15" fillId="2" borderId="1" xfId="2" applyFont="1" applyAlignment="1" applyProtection="1">
      <alignment horizontal="left" vertical="top"/>
      <protection locked="0"/>
    </xf>
    <xf numFmtId="3" fontId="15" fillId="2" borderId="1" xfId="2" applyNumberFormat="1" applyFont="1" applyAlignment="1" applyProtection="1">
      <alignment horizontal="left" vertical="top"/>
      <protection locked="0"/>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13" fillId="0" borderId="0" xfId="0" applyFont="1" applyAlignment="1">
      <alignment horizontal="center" vertical="top"/>
    </xf>
    <xf numFmtId="165" fontId="15" fillId="2" borderId="1" xfId="2" applyNumberFormat="1" applyFont="1" applyAlignment="1" applyProtection="1">
      <alignment horizontal="left" vertical="top"/>
      <protection locked="0"/>
    </xf>
  </cellXfs>
  <cellStyles count="4">
    <cellStyle name="Ausgabe" xfId="3" builtinId="21"/>
    <cellStyle name="Eingabe" xfId="2" builtinId="20"/>
    <cellStyle name="Prozent" xfId="1" builtinId="5"/>
    <cellStyle name="Standard" xfId="0" builtinId="0"/>
  </cellStyles>
  <dxfs count="0"/>
  <tableStyles count="0" defaultTableStyle="TableStyleMedium2" defaultPivotStyle="PivotStyleLight16"/>
  <colors>
    <mruColors>
      <color rgb="FFFFCC99"/>
      <color rgb="FFFBC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361951</xdr:colOff>
      <xdr:row>0</xdr:row>
      <xdr:rowOff>0</xdr:rowOff>
    </xdr:from>
    <xdr:to>
      <xdr:col>6</xdr:col>
      <xdr:colOff>981076</xdr:colOff>
      <xdr:row>2</xdr:row>
      <xdr:rowOff>219075</xdr:rowOff>
    </xdr:to>
    <xdr:pic>
      <xdr:nvPicPr>
        <xdr:cNvPr id="5" name="Bild 1" descr="SAC_logo_neu">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1" y="0"/>
          <a:ext cx="1743074" cy="600075"/>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1"/>
  <sheetViews>
    <sheetView tabSelected="1" showWhiteSpace="0" view="pageLayout" zoomScale="85" zoomScaleNormal="100" zoomScaleSheetLayoutView="137" zoomScalePageLayoutView="85" workbookViewId="0">
      <selection activeCell="C33" sqref="C33"/>
    </sheetView>
  </sheetViews>
  <sheetFormatPr baseColWidth="10" defaultColWidth="11.44140625" defaultRowHeight="12.6" x14ac:dyDescent="0.3"/>
  <cols>
    <col min="1" max="1" width="1.6640625" style="1" customWidth="1"/>
    <col min="2" max="2" width="40.5546875" style="1" customWidth="1"/>
    <col min="3" max="3" width="15.6640625" style="1" customWidth="1"/>
    <col min="4" max="4" width="14.88671875" style="1" customWidth="1"/>
    <col min="5" max="5" width="15.21875" style="1" customWidth="1"/>
    <col min="6" max="7" width="15.6640625" style="1" customWidth="1"/>
    <col min="8" max="8" width="1.6640625" style="1" customWidth="1"/>
    <col min="9" max="16384" width="11.44140625" style="1"/>
  </cols>
  <sheetData>
    <row r="1" spans="1:8" ht="24.6" x14ac:dyDescent="0.3">
      <c r="A1" s="19"/>
      <c r="B1" s="20" t="s">
        <v>0</v>
      </c>
      <c r="C1" s="21"/>
      <c r="D1" s="21"/>
      <c r="E1" s="21"/>
      <c r="F1" s="21"/>
      <c r="G1" s="21"/>
      <c r="H1" s="22"/>
    </row>
    <row r="2" spans="1:8" ht="5.25" customHeight="1" x14ac:dyDescent="0.3">
      <c r="A2" s="23"/>
      <c r="H2" s="24"/>
    </row>
    <row r="3" spans="1:8" ht="18" customHeight="1" thickBot="1" x14ac:dyDescent="0.35">
      <c r="A3" s="23"/>
      <c r="B3" s="17" t="s">
        <v>1</v>
      </c>
      <c r="C3" s="18"/>
      <c r="D3" s="18"/>
      <c r="E3" s="18"/>
      <c r="F3" s="18"/>
      <c r="G3" s="18"/>
      <c r="H3" s="24"/>
    </row>
    <row r="4" spans="1:8" ht="6" customHeight="1" x14ac:dyDescent="0.3">
      <c r="A4" s="23"/>
      <c r="H4" s="24"/>
    </row>
    <row r="5" spans="1:8" ht="19.8" x14ac:dyDescent="0.3">
      <c r="A5" s="23"/>
      <c r="B5" s="44" t="s">
        <v>2</v>
      </c>
      <c r="C5" s="44"/>
      <c r="D5" s="44"/>
      <c r="E5" s="44"/>
      <c r="F5" s="44"/>
      <c r="G5" s="44"/>
      <c r="H5" s="24"/>
    </row>
    <row r="6" spans="1:8" ht="6" customHeight="1" x14ac:dyDescent="0.3">
      <c r="A6" s="23"/>
      <c r="H6" s="24"/>
    </row>
    <row r="7" spans="1:8" ht="40.5" customHeight="1" x14ac:dyDescent="0.3">
      <c r="A7" s="23"/>
      <c r="B7" s="41" t="s">
        <v>31</v>
      </c>
      <c r="C7" s="42"/>
      <c r="D7" s="42"/>
      <c r="E7" s="42"/>
      <c r="F7" s="42"/>
      <c r="G7" s="43"/>
      <c r="H7" s="24"/>
    </row>
    <row r="8" spans="1:8" ht="6" customHeight="1" x14ac:dyDescent="0.3">
      <c r="A8" s="23"/>
      <c r="H8" s="24"/>
    </row>
    <row r="9" spans="1:8" x14ac:dyDescent="0.3">
      <c r="A9" s="23"/>
      <c r="B9" s="30" t="s">
        <v>32</v>
      </c>
      <c r="E9" s="30" t="s">
        <v>33</v>
      </c>
      <c r="H9" s="24"/>
    </row>
    <row r="10" spans="1:8" ht="14.4" x14ac:dyDescent="0.3">
      <c r="A10" s="23"/>
      <c r="B10" s="31" t="s">
        <v>1</v>
      </c>
      <c r="C10" s="31"/>
      <c r="D10" s="28" t="s">
        <v>34</v>
      </c>
      <c r="E10" s="39"/>
      <c r="F10" s="39"/>
      <c r="G10" s="39"/>
      <c r="H10" s="24"/>
    </row>
    <row r="11" spans="1:8" ht="14.4" x14ac:dyDescent="0.3">
      <c r="A11" s="23"/>
      <c r="B11" s="31" t="s">
        <v>44</v>
      </c>
      <c r="C11" s="31"/>
      <c r="D11" s="28" t="s">
        <v>35</v>
      </c>
      <c r="E11" s="39"/>
      <c r="F11" s="39"/>
      <c r="G11" s="39"/>
      <c r="H11" s="24"/>
    </row>
    <row r="12" spans="1:8" ht="14.4" x14ac:dyDescent="0.3">
      <c r="A12" s="23"/>
      <c r="B12" s="31" t="s">
        <v>45</v>
      </c>
      <c r="C12" s="31"/>
      <c r="D12" s="28" t="s">
        <v>36</v>
      </c>
      <c r="E12" s="39"/>
      <c r="F12" s="39"/>
      <c r="G12" s="39"/>
      <c r="H12" s="24"/>
    </row>
    <row r="13" spans="1:8" ht="14.4" x14ac:dyDescent="0.3">
      <c r="A13" s="23"/>
      <c r="B13" s="31" t="s">
        <v>46</v>
      </c>
      <c r="C13" s="31"/>
      <c r="D13" s="28" t="s">
        <v>39</v>
      </c>
      <c r="E13" s="39"/>
      <c r="F13" s="39"/>
      <c r="G13" s="39"/>
      <c r="H13" s="24"/>
    </row>
    <row r="14" spans="1:8" ht="14.4" x14ac:dyDescent="0.3">
      <c r="A14" s="23"/>
      <c r="B14" s="31" t="s">
        <v>58</v>
      </c>
      <c r="C14" s="31"/>
      <c r="D14" s="28" t="s">
        <v>38</v>
      </c>
      <c r="E14" s="40"/>
      <c r="F14" s="39"/>
      <c r="G14" s="39"/>
      <c r="H14" s="24"/>
    </row>
    <row r="15" spans="1:8" ht="14.4" x14ac:dyDescent="0.3">
      <c r="A15" s="23"/>
      <c r="B15" s="31" t="s">
        <v>47</v>
      </c>
      <c r="C15" s="31"/>
      <c r="D15" s="28" t="s">
        <v>37</v>
      </c>
      <c r="E15" s="39"/>
      <c r="F15" s="39"/>
      <c r="G15" s="39"/>
      <c r="H15" s="24"/>
    </row>
    <row r="16" spans="1:8" ht="5.25" customHeight="1" x14ac:dyDescent="0.3">
      <c r="A16" s="23"/>
      <c r="C16" s="29"/>
      <c r="D16" s="29"/>
      <c r="H16" s="24"/>
    </row>
    <row r="17" spans="1:8" ht="14.4" x14ac:dyDescent="0.3">
      <c r="A17" s="23"/>
      <c r="B17" s="30"/>
      <c r="D17" s="28" t="s">
        <v>41</v>
      </c>
      <c r="E17" s="45"/>
      <c r="F17" s="45"/>
      <c r="G17" s="45"/>
      <c r="H17" s="24"/>
    </row>
    <row r="18" spans="1:8" ht="14.4" x14ac:dyDescent="0.3">
      <c r="A18" s="23"/>
      <c r="B18" s="30" t="s">
        <v>3</v>
      </c>
      <c r="D18" s="28" t="s">
        <v>42</v>
      </c>
      <c r="E18" s="45"/>
      <c r="F18" s="45"/>
      <c r="G18" s="45"/>
      <c r="H18" s="24"/>
    </row>
    <row r="19" spans="1:8" x14ac:dyDescent="0.3">
      <c r="A19" s="23"/>
      <c r="B19" s="1" t="s">
        <v>4</v>
      </c>
      <c r="H19" s="24"/>
    </row>
    <row r="20" spans="1:8" ht="30" customHeight="1" x14ac:dyDescent="0.3">
      <c r="A20" s="23"/>
      <c r="B20" s="5" t="s">
        <v>22</v>
      </c>
      <c r="C20" s="6" t="s">
        <v>10</v>
      </c>
      <c r="D20" s="6" t="s">
        <v>5</v>
      </c>
      <c r="E20" s="7" t="s">
        <v>6</v>
      </c>
      <c r="F20" s="7" t="s">
        <v>23</v>
      </c>
      <c r="G20" s="7" t="s">
        <v>7</v>
      </c>
      <c r="H20" s="24"/>
    </row>
    <row r="21" spans="1:8" ht="14.4" x14ac:dyDescent="0.3">
      <c r="A21" s="23"/>
      <c r="B21" s="8" t="s">
        <v>8</v>
      </c>
      <c r="C21" s="2">
        <v>25</v>
      </c>
      <c r="D21" s="9"/>
      <c r="E21" s="9"/>
      <c r="F21" s="15">
        <v>0</v>
      </c>
      <c r="G21" s="10" t="str">
        <f>IF(D21="","",(C21*D21*E21)-(C21*D21*E21*F21))</f>
        <v/>
      </c>
      <c r="H21" s="24"/>
    </row>
    <row r="22" spans="1:8" ht="14.4" x14ac:dyDescent="0.3">
      <c r="A22" s="23"/>
      <c r="B22" s="8" t="s">
        <v>13</v>
      </c>
      <c r="C22" s="2">
        <v>19</v>
      </c>
      <c r="D22" s="9"/>
      <c r="E22" s="9"/>
      <c r="F22" s="15">
        <v>0</v>
      </c>
      <c r="G22" s="10" t="str">
        <f>IF(D22="","",(C22*D22*E22)-(C22*D22*E22*F22))</f>
        <v/>
      </c>
      <c r="H22" s="24"/>
    </row>
    <row r="23" spans="1:8" ht="14.4" x14ac:dyDescent="0.3">
      <c r="A23" s="23"/>
      <c r="B23" s="8" t="s">
        <v>14</v>
      </c>
      <c r="C23" s="2">
        <v>19</v>
      </c>
      <c r="D23" s="9"/>
      <c r="E23" s="9"/>
      <c r="F23" s="15">
        <v>0</v>
      </c>
      <c r="G23" s="10" t="str">
        <f>IF(D23="","",(C23*D23*E23)-(C23*D23*E23*F23))</f>
        <v/>
      </c>
      <c r="H23" s="24"/>
    </row>
    <row r="24" spans="1:8" ht="3" customHeight="1" x14ac:dyDescent="0.3">
      <c r="A24" s="23"/>
      <c r="B24" s="11"/>
      <c r="C24" s="4"/>
      <c r="D24" s="12"/>
      <c r="E24" s="12"/>
      <c r="F24" s="12"/>
      <c r="G24" s="13"/>
      <c r="H24" s="24"/>
    </row>
    <row r="25" spans="1:8" ht="14.4" x14ac:dyDescent="0.3">
      <c r="A25" s="23"/>
      <c r="B25" s="8" t="s">
        <v>9</v>
      </c>
      <c r="C25" s="2">
        <v>30</v>
      </c>
      <c r="D25" s="9"/>
      <c r="E25" s="9"/>
      <c r="F25" s="15">
        <v>0</v>
      </c>
      <c r="G25" s="10" t="str">
        <f>IF(D25="","",(C25*D25*E25)-(C25*D25*E25*F25))</f>
        <v/>
      </c>
      <c r="H25" s="24"/>
    </row>
    <row r="26" spans="1:8" ht="14.4" x14ac:dyDescent="0.3">
      <c r="A26" s="23"/>
      <c r="B26" s="8" t="s">
        <v>15</v>
      </c>
      <c r="C26" s="2">
        <v>22</v>
      </c>
      <c r="D26" s="9"/>
      <c r="E26" s="9"/>
      <c r="F26" s="15">
        <v>0</v>
      </c>
      <c r="G26" s="10" t="str">
        <f>IF(D26="","",(C26*D26*E26)-(C26*D26*E26*F26))</f>
        <v/>
      </c>
      <c r="H26" s="24"/>
    </row>
    <row r="27" spans="1:8" ht="14.4" x14ac:dyDescent="0.3">
      <c r="A27" s="23"/>
      <c r="B27" s="8" t="s">
        <v>16</v>
      </c>
      <c r="C27" s="2">
        <v>22</v>
      </c>
      <c r="D27" s="9"/>
      <c r="E27" s="9"/>
      <c r="F27" s="15">
        <v>0</v>
      </c>
      <c r="G27" s="10" t="str">
        <f>IF(D27="","",(C27*D27*E27)-(C27*D27*E27*F27))</f>
        <v/>
      </c>
      <c r="H27" s="24"/>
    </row>
    <row r="28" spans="1:8" ht="3" customHeight="1" x14ac:dyDescent="0.3">
      <c r="A28" s="23"/>
      <c r="B28" s="11"/>
      <c r="C28" s="4"/>
      <c r="D28" s="12"/>
      <c r="E28" s="12"/>
      <c r="F28" s="12"/>
      <c r="G28" s="13"/>
      <c r="H28" s="24"/>
    </row>
    <row r="29" spans="1:8" ht="14.4" x14ac:dyDescent="0.3">
      <c r="A29" s="23"/>
      <c r="B29" s="8" t="s">
        <v>17</v>
      </c>
      <c r="C29" s="2">
        <v>3</v>
      </c>
      <c r="D29" s="35">
        <f>SUM(D21,D25)</f>
        <v>0</v>
      </c>
      <c r="E29" s="35">
        <f>SUM(E21,E25)</f>
        <v>0</v>
      </c>
      <c r="F29" s="3" t="s">
        <v>12</v>
      </c>
      <c r="G29" s="10">
        <f>(D21*E21*C29)+(D25*E25*C29)</f>
        <v>0</v>
      </c>
      <c r="H29" s="24"/>
    </row>
    <row r="30" spans="1:8" ht="14.4" x14ac:dyDescent="0.3">
      <c r="A30" s="23"/>
      <c r="B30" s="8" t="s">
        <v>18</v>
      </c>
      <c r="C30" s="2">
        <v>1.5</v>
      </c>
      <c r="D30" s="35">
        <f>SUM(D23,D27)</f>
        <v>0</v>
      </c>
      <c r="E30" s="35">
        <f>SUM(E23,E27)</f>
        <v>0</v>
      </c>
      <c r="F30" s="3" t="s">
        <v>12</v>
      </c>
      <c r="G30" s="10">
        <f>(D23*E23*C30)+(D27*E27*C30)</f>
        <v>0</v>
      </c>
      <c r="H30" s="24"/>
    </row>
    <row r="31" spans="1:8" ht="30" customHeight="1" x14ac:dyDescent="0.3">
      <c r="A31" s="23"/>
      <c r="B31" s="5" t="s">
        <v>11</v>
      </c>
      <c r="C31" s="6" t="s">
        <v>10</v>
      </c>
      <c r="D31" s="6" t="s">
        <v>5</v>
      </c>
      <c r="E31" s="7" t="s">
        <v>6</v>
      </c>
      <c r="F31" s="7" t="s">
        <v>23</v>
      </c>
      <c r="G31" s="7" t="s">
        <v>7</v>
      </c>
      <c r="H31" s="24"/>
    </row>
    <row r="32" spans="1:8" ht="14.4" x14ac:dyDescent="0.3">
      <c r="A32" s="23"/>
      <c r="B32" s="8" t="s">
        <v>8</v>
      </c>
      <c r="C32" s="2">
        <v>21</v>
      </c>
      <c r="D32" s="9"/>
      <c r="E32" s="9"/>
      <c r="F32" s="15">
        <v>0</v>
      </c>
      <c r="G32" s="10" t="str">
        <f>IF(D32="","",(C32*D32*E32)-(C32*D32*E32*F32))</f>
        <v/>
      </c>
      <c r="H32" s="24"/>
    </row>
    <row r="33" spans="1:8" ht="14.4" x14ac:dyDescent="0.3">
      <c r="A33" s="23"/>
      <c r="B33" s="8" t="s">
        <v>13</v>
      </c>
      <c r="C33" s="2">
        <v>15</v>
      </c>
      <c r="D33" s="9"/>
      <c r="E33" s="9"/>
      <c r="F33" s="15">
        <v>0</v>
      </c>
      <c r="G33" s="10" t="str">
        <f>IF(D33="","",(C33*D33*E33)-(C33*D33*E33*F33))</f>
        <v/>
      </c>
      <c r="H33" s="24"/>
    </row>
    <row r="34" spans="1:8" ht="14.4" x14ac:dyDescent="0.3">
      <c r="A34" s="23"/>
      <c r="B34" s="8" t="s">
        <v>14</v>
      </c>
      <c r="C34" s="2">
        <v>15</v>
      </c>
      <c r="D34" s="9"/>
      <c r="E34" s="9"/>
      <c r="F34" s="15">
        <v>0</v>
      </c>
      <c r="G34" s="10" t="str">
        <f>IF(D34="","",(C34*D34*E34)-(C34*D34*E34*F34))</f>
        <v/>
      </c>
      <c r="H34" s="24"/>
    </row>
    <row r="35" spans="1:8" ht="3" customHeight="1" x14ac:dyDescent="0.3">
      <c r="A35" s="23"/>
      <c r="B35" s="11"/>
      <c r="C35" s="4"/>
      <c r="D35" s="12"/>
      <c r="E35" s="12"/>
      <c r="F35" s="12"/>
      <c r="G35" s="13"/>
      <c r="H35" s="24"/>
    </row>
    <row r="36" spans="1:8" ht="14.4" x14ac:dyDescent="0.3">
      <c r="A36" s="23"/>
      <c r="B36" s="8" t="s">
        <v>9</v>
      </c>
      <c r="C36" s="2">
        <v>23</v>
      </c>
      <c r="D36" s="9"/>
      <c r="E36" s="9"/>
      <c r="F36" s="15">
        <v>0</v>
      </c>
      <c r="G36" s="10" t="str">
        <f>IF(D36="","",(C36*D36*E36)-(C36*D36*E36*F36))</f>
        <v/>
      </c>
      <c r="H36" s="24"/>
    </row>
    <row r="37" spans="1:8" ht="14.4" x14ac:dyDescent="0.3">
      <c r="A37" s="23"/>
      <c r="B37" s="8" t="s">
        <v>15</v>
      </c>
      <c r="C37" s="2">
        <v>17</v>
      </c>
      <c r="D37" s="9"/>
      <c r="E37" s="9"/>
      <c r="F37" s="15">
        <v>0</v>
      </c>
      <c r="G37" s="10" t="str">
        <f>IF(D37="","",(C37*D37*E37)-(C37*D37*E37*F37))</f>
        <v/>
      </c>
      <c r="H37" s="24"/>
    </row>
    <row r="38" spans="1:8" ht="14.4" x14ac:dyDescent="0.3">
      <c r="A38" s="23"/>
      <c r="B38" s="8" t="s">
        <v>16</v>
      </c>
      <c r="C38" s="2">
        <v>17</v>
      </c>
      <c r="D38" s="9"/>
      <c r="E38" s="9"/>
      <c r="F38" s="15">
        <v>0</v>
      </c>
      <c r="G38" s="10" t="str">
        <f>IF(D38="","",(C38*D38*E38)-(C38*D38*E38*F38))</f>
        <v/>
      </c>
      <c r="H38" s="24"/>
    </row>
    <row r="39" spans="1:8" ht="3" customHeight="1" x14ac:dyDescent="0.3">
      <c r="A39" s="23"/>
      <c r="B39" s="11"/>
      <c r="C39" s="4"/>
      <c r="D39" s="12"/>
      <c r="E39" s="12"/>
      <c r="F39" s="12"/>
      <c r="G39" s="13"/>
      <c r="H39" s="24"/>
    </row>
    <row r="40" spans="1:8" ht="14.4" x14ac:dyDescent="0.3">
      <c r="A40" s="23"/>
      <c r="B40" s="8" t="s">
        <v>17</v>
      </c>
      <c r="C40" s="2">
        <f>C29</f>
        <v>3</v>
      </c>
      <c r="D40" s="35">
        <f>SUM(D32,D36)</f>
        <v>0</v>
      </c>
      <c r="E40" s="35">
        <f>SUM(E32,E36)</f>
        <v>0</v>
      </c>
      <c r="F40" s="3" t="s">
        <v>12</v>
      </c>
      <c r="G40" s="10">
        <f>(D32*E32*C40)+(D36*E36*C40)</f>
        <v>0</v>
      </c>
      <c r="H40" s="24"/>
    </row>
    <row r="41" spans="1:8" ht="14.4" x14ac:dyDescent="0.3">
      <c r="A41" s="23"/>
      <c r="B41" s="8" t="s">
        <v>18</v>
      </c>
      <c r="C41" s="2">
        <f>C30</f>
        <v>1.5</v>
      </c>
      <c r="D41" s="35">
        <f>SUM(D34,D38)</f>
        <v>0</v>
      </c>
      <c r="E41" s="35">
        <f>SUM(E34,E38)</f>
        <v>0</v>
      </c>
      <c r="F41" s="3" t="s">
        <v>12</v>
      </c>
      <c r="G41" s="10">
        <f>(D34*E34*C41)+(D38*E38*C41)</f>
        <v>0</v>
      </c>
      <c r="H41" s="24"/>
    </row>
    <row r="42" spans="1:8" ht="30" customHeight="1" x14ac:dyDescent="0.3">
      <c r="A42" s="23"/>
      <c r="B42" s="14" t="s">
        <v>57</v>
      </c>
      <c r="C42" s="6" t="s">
        <v>10</v>
      </c>
      <c r="D42" s="6" t="s">
        <v>5</v>
      </c>
      <c r="E42" s="7" t="s">
        <v>6</v>
      </c>
      <c r="F42" s="7" t="s">
        <v>23</v>
      </c>
      <c r="G42" s="7" t="s">
        <v>7</v>
      </c>
      <c r="H42" s="24"/>
    </row>
    <row r="43" spans="1:8" ht="14.4" x14ac:dyDescent="0.3">
      <c r="A43" s="23"/>
      <c r="B43" s="8" t="s">
        <v>20</v>
      </c>
      <c r="C43" s="2">
        <v>30</v>
      </c>
      <c r="D43" s="9"/>
      <c r="E43" s="9"/>
      <c r="F43" s="15">
        <v>0</v>
      </c>
      <c r="G43" s="10" t="str">
        <f>IF(D43="","",(C43*D43*E43)-(C43*D43*E43*F43))</f>
        <v/>
      </c>
      <c r="H43" s="24"/>
    </row>
    <row r="44" spans="1:8" ht="14.4" x14ac:dyDescent="0.3">
      <c r="A44" s="23"/>
      <c r="B44" s="8" t="s">
        <v>21</v>
      </c>
      <c r="C44" s="2">
        <v>22</v>
      </c>
      <c r="D44" s="9"/>
      <c r="E44" s="9"/>
      <c r="F44" s="15">
        <v>0</v>
      </c>
      <c r="G44" s="10" t="str">
        <f>IF(D44="","",(C44*D44*E44)-(C44*D44*E44*F44))</f>
        <v/>
      </c>
      <c r="H44" s="24"/>
    </row>
    <row r="45" spans="1:8" ht="14.4" x14ac:dyDescent="0.3">
      <c r="A45" s="23"/>
      <c r="B45" s="8" t="s">
        <v>52</v>
      </c>
      <c r="C45" s="2">
        <v>23</v>
      </c>
      <c r="D45" s="9"/>
      <c r="E45" s="9"/>
      <c r="F45" s="15">
        <v>0</v>
      </c>
      <c r="G45" s="10" t="str">
        <f>IF(D45="","",(C45*D45*E45)-(C45*D45*E45*F45))</f>
        <v/>
      </c>
      <c r="H45" s="24"/>
    </row>
    <row r="46" spans="1:8" ht="14.4" x14ac:dyDescent="0.3">
      <c r="A46" s="23"/>
      <c r="B46" s="8" t="s">
        <v>53</v>
      </c>
      <c r="C46" s="2">
        <v>17</v>
      </c>
      <c r="D46" s="9"/>
      <c r="E46" s="9"/>
      <c r="F46" s="15">
        <v>0</v>
      </c>
      <c r="G46" s="10" t="str">
        <f>IF(D46="","",(C46*D46*E46)-(C46*D46*E46*F46))</f>
        <v/>
      </c>
      <c r="H46" s="24"/>
    </row>
    <row r="47" spans="1:8" ht="14.4" x14ac:dyDescent="0.3">
      <c r="A47" s="23"/>
      <c r="B47" s="8" t="s">
        <v>17</v>
      </c>
      <c r="C47" s="2">
        <f>C29</f>
        <v>3</v>
      </c>
      <c r="D47" s="35">
        <f>SUM(D45,D43)</f>
        <v>0</v>
      </c>
      <c r="E47" s="35">
        <f>SUM(E45,E43)</f>
        <v>0</v>
      </c>
      <c r="F47" s="3" t="s">
        <v>12</v>
      </c>
      <c r="G47" s="10">
        <f>(D45*E45*C47)+(D43*E43*C47)</f>
        <v>0</v>
      </c>
      <c r="H47" s="24"/>
    </row>
    <row r="48" spans="1:8" ht="14.4" x14ac:dyDescent="0.3">
      <c r="A48" s="23"/>
      <c r="B48" s="8" t="s">
        <v>18</v>
      </c>
      <c r="C48" s="2">
        <f>C30</f>
        <v>1.5</v>
      </c>
      <c r="D48" s="9"/>
      <c r="E48" s="9"/>
      <c r="F48" s="3" t="s">
        <v>12</v>
      </c>
      <c r="G48" s="10" t="str">
        <f t="shared" ref="G48" si="0">IF(D48="","",C48*D48*E48)</f>
        <v/>
      </c>
      <c r="H48" s="24"/>
    </row>
    <row r="49" spans="1:8" ht="30" customHeight="1" x14ac:dyDescent="0.3">
      <c r="A49" s="23"/>
      <c r="B49" s="14" t="s">
        <v>56</v>
      </c>
      <c r="C49" s="6" t="s">
        <v>10</v>
      </c>
      <c r="D49" s="6" t="s">
        <v>5</v>
      </c>
      <c r="E49" s="7" t="s">
        <v>6</v>
      </c>
      <c r="F49" s="7" t="s">
        <v>23</v>
      </c>
      <c r="G49" s="7" t="s">
        <v>7</v>
      </c>
      <c r="H49" s="24"/>
    </row>
    <row r="50" spans="1:8" ht="14.4" x14ac:dyDescent="0.3">
      <c r="A50" s="23"/>
      <c r="B50" s="8" t="s">
        <v>20</v>
      </c>
      <c r="C50" s="2">
        <v>35</v>
      </c>
      <c r="D50" s="9"/>
      <c r="E50" s="9"/>
      <c r="F50" s="15">
        <v>0</v>
      </c>
      <c r="G50" s="10" t="str">
        <f>IF(D50="","",(C50*D50*E50)-(C50*D50*E50*F50))</f>
        <v/>
      </c>
      <c r="H50" s="24"/>
    </row>
    <row r="51" spans="1:8" ht="14.4" x14ac:dyDescent="0.3">
      <c r="A51" s="23"/>
      <c r="B51" s="8" t="s">
        <v>21</v>
      </c>
      <c r="C51" s="2">
        <v>27</v>
      </c>
      <c r="D51" s="9"/>
      <c r="E51" s="9"/>
      <c r="F51" s="15">
        <v>0</v>
      </c>
      <c r="G51" s="10" t="str">
        <f>IF(D51="","",(C51*D51*E51)-(C51*D51*E51*F51))</f>
        <v/>
      </c>
      <c r="H51" s="24"/>
    </row>
    <row r="52" spans="1:8" ht="14.4" x14ac:dyDescent="0.3">
      <c r="A52" s="23"/>
      <c r="B52" s="8" t="s">
        <v>52</v>
      </c>
      <c r="C52" s="2">
        <v>23</v>
      </c>
      <c r="D52" s="9"/>
      <c r="E52" s="9"/>
      <c r="F52" s="15">
        <v>0</v>
      </c>
      <c r="G52" s="10" t="str">
        <f>IF(D52="","",(C52*D52*E52)-(C52*D52*E52*F52))</f>
        <v/>
      </c>
      <c r="H52" s="24"/>
    </row>
    <row r="53" spans="1:8" ht="14.4" x14ac:dyDescent="0.3">
      <c r="A53" s="23"/>
      <c r="B53" s="8" t="s">
        <v>53</v>
      </c>
      <c r="C53" s="2">
        <v>17</v>
      </c>
      <c r="D53" s="9"/>
      <c r="E53" s="9"/>
      <c r="F53" s="15">
        <v>0</v>
      </c>
      <c r="G53" s="10" t="str">
        <f>IF(D53="","",(C53*D53*E53)-(C53*D53*E53*F53))</f>
        <v/>
      </c>
      <c r="H53" s="24"/>
    </row>
    <row r="54" spans="1:8" ht="14.4" x14ac:dyDescent="0.3">
      <c r="A54" s="23"/>
      <c r="B54" s="8" t="s">
        <v>17</v>
      </c>
      <c r="C54" s="2">
        <f>C47</f>
        <v>3</v>
      </c>
      <c r="D54" s="35">
        <f>SUM(D52,D50)</f>
        <v>0</v>
      </c>
      <c r="E54" s="35">
        <f>SUM(E52,E50)</f>
        <v>0</v>
      </c>
      <c r="F54" s="3" t="s">
        <v>12</v>
      </c>
      <c r="G54" s="10">
        <f>(D52*E52*C54)+(D50*E50*C54)</f>
        <v>0</v>
      </c>
      <c r="H54" s="24"/>
    </row>
    <row r="55" spans="1:8" ht="14.4" x14ac:dyDescent="0.3">
      <c r="A55" s="23"/>
      <c r="B55" s="8" t="s">
        <v>18</v>
      </c>
      <c r="C55" s="2">
        <f>C48</f>
        <v>1.5</v>
      </c>
      <c r="D55" s="9"/>
      <c r="E55" s="9"/>
      <c r="F55" s="3" t="s">
        <v>12</v>
      </c>
      <c r="G55" s="10" t="str">
        <f t="shared" ref="G55" si="1">IF(D55="","",C55*D55*E55)</f>
        <v/>
      </c>
      <c r="H55" s="24"/>
    </row>
    <row r="56" spans="1:8" x14ac:dyDescent="0.3">
      <c r="A56" s="23"/>
      <c r="H56" s="24"/>
    </row>
    <row r="57" spans="1:8" x14ac:dyDescent="0.3">
      <c r="A57" s="23"/>
      <c r="H57" s="24"/>
    </row>
    <row r="58" spans="1:8" ht="30" customHeight="1" x14ac:dyDescent="0.3">
      <c r="A58" s="23"/>
      <c r="B58" s="14" t="s">
        <v>24</v>
      </c>
      <c r="C58" s="6" t="s">
        <v>25</v>
      </c>
      <c r="D58" s="6" t="s">
        <v>26</v>
      </c>
      <c r="E58" s="7"/>
      <c r="F58" s="7"/>
      <c r="G58" s="7" t="s">
        <v>7</v>
      </c>
      <c r="H58" s="24"/>
    </row>
    <row r="59" spans="1:8" ht="14.4" x14ac:dyDescent="0.3">
      <c r="A59" s="23"/>
      <c r="B59" s="8" t="s">
        <v>19</v>
      </c>
      <c r="C59" s="2">
        <v>12</v>
      </c>
      <c r="D59" s="35">
        <f>SUM(D50:D53,D43:D46,D36:D38,D25:D27)</f>
        <v>0</v>
      </c>
      <c r="E59" s="36" t="s">
        <v>55</v>
      </c>
      <c r="F59" s="9"/>
      <c r="G59" s="10">
        <f>IF(F59=0,(C59*D59),F60)</f>
        <v>0</v>
      </c>
      <c r="H59" s="24"/>
    </row>
    <row r="60" spans="1:8" ht="14.4" x14ac:dyDescent="0.3">
      <c r="A60" s="23"/>
      <c r="B60" s="8" t="s">
        <v>51</v>
      </c>
      <c r="C60" s="2">
        <v>8</v>
      </c>
      <c r="D60" s="9"/>
      <c r="E60" s="3" t="s">
        <v>12</v>
      </c>
      <c r="F60" s="3" t="s">
        <v>12</v>
      </c>
      <c r="G60" s="10">
        <f>C60*D60</f>
        <v>0</v>
      </c>
      <c r="H60" s="24"/>
    </row>
    <row r="61" spans="1:8" ht="14.4" x14ac:dyDescent="0.3">
      <c r="A61" s="23"/>
      <c r="B61" s="8" t="s">
        <v>27</v>
      </c>
      <c r="C61" s="2">
        <v>3.5</v>
      </c>
      <c r="D61" s="9"/>
      <c r="E61" s="3" t="s">
        <v>12</v>
      </c>
      <c r="F61" s="3" t="s">
        <v>12</v>
      </c>
      <c r="G61" s="10">
        <f>C61*D61</f>
        <v>0</v>
      </c>
      <c r="H61" s="24"/>
    </row>
    <row r="62" spans="1:8" ht="35.25" customHeight="1" x14ac:dyDescent="0.3">
      <c r="A62" s="23"/>
      <c r="B62" s="16" t="s">
        <v>54</v>
      </c>
      <c r="C62" s="3" t="s">
        <v>12</v>
      </c>
      <c r="D62" s="9"/>
      <c r="E62" s="3" t="s">
        <v>12</v>
      </c>
      <c r="F62" s="3" t="s">
        <v>12</v>
      </c>
      <c r="G62" s="10" t="str">
        <f>IF(D62="","",IF(D62=1,100,IF(D62=2,220,IF(D62=3,320,IF(D62=4,420,0)))))</f>
        <v/>
      </c>
      <c r="H62" s="24"/>
    </row>
    <row r="63" spans="1:8" ht="18" customHeight="1" x14ac:dyDescent="0.3">
      <c r="A63" s="23"/>
      <c r="B63" s="8" t="s">
        <v>28</v>
      </c>
      <c r="C63" s="37"/>
      <c r="D63" s="38"/>
      <c r="E63" s="38"/>
      <c r="F63" s="38"/>
      <c r="G63" s="32"/>
      <c r="H63" s="24"/>
    </row>
    <row r="64" spans="1:8" ht="18.75" customHeight="1" x14ac:dyDescent="0.3">
      <c r="A64" s="23"/>
      <c r="B64" s="8" t="s">
        <v>40</v>
      </c>
      <c r="C64" s="37"/>
      <c r="D64" s="38"/>
      <c r="E64" s="38"/>
      <c r="F64" s="38"/>
      <c r="G64" s="32"/>
      <c r="H64" s="24"/>
    </row>
    <row r="65" spans="1:8" ht="9" customHeight="1" x14ac:dyDescent="0.3">
      <c r="A65" s="23"/>
      <c r="H65" s="24"/>
    </row>
    <row r="66" spans="1:8" ht="15" customHeight="1" thickBot="1" x14ac:dyDescent="0.35">
      <c r="A66" s="23"/>
      <c r="B66" s="1" t="s">
        <v>43</v>
      </c>
      <c r="F66" s="25" t="s">
        <v>29</v>
      </c>
      <c r="G66" s="33" t="str">
        <f>IF(SUM(G21:G64)=0,"",SUM(G21:G64))</f>
        <v/>
      </c>
      <c r="H66" s="24"/>
    </row>
    <row r="67" spans="1:8" ht="13.2" thickTop="1" x14ac:dyDescent="0.3">
      <c r="A67" s="23"/>
      <c r="B67" s="34" t="s">
        <v>50</v>
      </c>
      <c r="H67" s="24"/>
    </row>
    <row r="68" spans="1:8" x14ac:dyDescent="0.3">
      <c r="A68" s="23"/>
      <c r="B68" s="34" t="s">
        <v>48</v>
      </c>
      <c r="H68" s="24"/>
    </row>
    <row r="69" spans="1:8" x14ac:dyDescent="0.3">
      <c r="A69" s="23"/>
      <c r="B69" s="34" t="s">
        <v>49</v>
      </c>
      <c r="G69" s="28" t="s">
        <v>1</v>
      </c>
      <c r="H69" s="24"/>
    </row>
    <row r="70" spans="1:8" x14ac:dyDescent="0.3">
      <c r="A70" s="23"/>
      <c r="G70" s="28" t="s">
        <v>30</v>
      </c>
      <c r="H70" s="24"/>
    </row>
    <row r="71" spans="1:8" ht="13.2" thickBot="1" x14ac:dyDescent="0.35">
      <c r="A71" s="26"/>
      <c r="B71" s="18"/>
      <c r="C71" s="18"/>
      <c r="D71" s="18"/>
      <c r="E71" s="18"/>
      <c r="F71" s="18"/>
      <c r="G71" s="18"/>
      <c r="H71" s="27"/>
    </row>
  </sheetData>
  <sheetProtection algorithmName="SHA-512" hashValue="ErLffToDlfRiHxXn1g2MToUmAqn2a/LUbooBgL9JUY1kBJxTjMa/hrCKFiSc91I+3dse7iE81idq5lglH5KPuw==" saltValue="tHQ3v0Mc8Sc5gCLPZSODEQ==" spinCount="100000" sheet="1" objects="1" scenarios="1"/>
  <protectedRanges>
    <protectedRange sqref="D48:E48 D60:D62 C63:G64 D21:F23 D25:F27 D32:F34 D36:F38 D43:F46 D50:F53 E10:G15 E17:G18 D55:E55" name="Schreiben Kunde"/>
  </protectedRanges>
  <mergeCells count="12">
    <mergeCell ref="B7:G7"/>
    <mergeCell ref="B5:G5"/>
    <mergeCell ref="E17:G17"/>
    <mergeCell ref="E18:G18"/>
    <mergeCell ref="E15:G15"/>
    <mergeCell ref="C64:F64"/>
    <mergeCell ref="E10:G10"/>
    <mergeCell ref="E11:G11"/>
    <mergeCell ref="E12:G12"/>
    <mergeCell ref="E13:G13"/>
    <mergeCell ref="E14:G14"/>
    <mergeCell ref="C63:F63"/>
  </mergeCells>
  <pageMargins left="0.7" right="0.7" top="0.75" bottom="0.51770833333333333" header="0.3" footer="0.3"/>
  <pageSetup paperSize="9" scale="67" orientation="portrait" r:id="rId1"/>
  <headerFooter>
    <oddFooter>&amp;L&amp;"Verdana,Standard"&amp;8&amp;F
&amp;D&amp;R&amp;"Verdana,Fett"&amp;10frohmatt@sac-roschach.ch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Frohmatt_Rückmeldeformular</vt:lpstr>
      <vt:lpstr>Frohmatt_Rückmeldeformular!Druckbereich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dc:creator>
  <cp:lastModifiedBy>Michael Schläpfer</cp:lastModifiedBy>
  <cp:lastPrinted>2023-06-14T07:34:53Z</cp:lastPrinted>
  <dcterms:created xsi:type="dcterms:W3CDTF">2015-08-17T18:16:24Z</dcterms:created>
  <dcterms:modified xsi:type="dcterms:W3CDTF">2024-03-29T04:39:24Z</dcterms:modified>
</cp:coreProperties>
</file>